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570\pub\uploads\"/>
    </mc:Choice>
  </mc:AlternateContent>
  <bookViews>
    <workbookView xWindow="120" yWindow="45" windowWidth="15180" windowHeight="858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L31" i="1" l="1"/>
  <c r="L63" i="1" s="1"/>
  <c r="K31" i="1"/>
  <c r="K63" i="1" s="1"/>
  <c r="J31" i="1"/>
  <c r="J63" i="1" s="1"/>
  <c r="I31" i="1"/>
  <c r="I63" i="1" s="1"/>
  <c r="H31" i="1"/>
  <c r="H63" i="1" s="1"/>
  <c r="G31" i="1"/>
  <c r="G63" i="1" s="1"/>
  <c r="F31" i="1"/>
  <c r="F63" i="1" s="1"/>
  <c r="E31" i="1"/>
  <c r="E63" i="1" s="1"/>
  <c r="D31" i="1"/>
  <c r="D67" i="1" s="1"/>
  <c r="C31" i="1"/>
  <c r="C67" i="1" s="1"/>
  <c r="M30" i="1"/>
  <c r="M29" i="1"/>
  <c r="M28" i="1"/>
  <c r="M27" i="1"/>
  <c r="M26" i="1"/>
  <c r="C63" i="1" l="1"/>
  <c r="C64" i="1"/>
  <c r="C65" i="1"/>
  <c r="C66" i="1"/>
  <c r="D63" i="1"/>
  <c r="D64" i="1"/>
  <c r="D65" i="1"/>
  <c r="D66" i="1"/>
  <c r="E67" i="1"/>
  <c r="E66" i="1"/>
  <c r="E65" i="1"/>
  <c r="E64" i="1"/>
  <c r="F67" i="1"/>
  <c r="F66" i="1"/>
  <c r="F65" i="1"/>
  <c r="F64" i="1"/>
  <c r="G67" i="1"/>
  <c r="G66" i="1"/>
  <c r="G65" i="1"/>
  <c r="G64" i="1"/>
  <c r="H67" i="1"/>
  <c r="H66" i="1"/>
  <c r="H65" i="1"/>
  <c r="H64" i="1"/>
  <c r="I67" i="1"/>
  <c r="I66" i="1"/>
  <c r="I65" i="1"/>
  <c r="I64" i="1"/>
  <c r="J67" i="1"/>
  <c r="J66" i="1"/>
  <c r="J65" i="1"/>
  <c r="J64" i="1"/>
  <c r="K67" i="1"/>
  <c r="K66" i="1"/>
  <c r="K65" i="1"/>
  <c r="K64" i="1"/>
  <c r="L67" i="1"/>
  <c r="L66" i="1"/>
  <c r="L65" i="1"/>
  <c r="L64" i="1"/>
  <c r="M25" i="1" l="1"/>
  <c r="H12" i="1" l="1"/>
  <c r="L12" i="1"/>
  <c r="M31" i="1"/>
  <c r="M62" i="1" s="1"/>
  <c r="C12" i="1"/>
  <c r="C49" i="1" s="1"/>
  <c r="M11" i="1"/>
  <c r="M48" i="1" s="1"/>
  <c r="M13" i="1"/>
  <c r="D12" i="1"/>
  <c r="E12" i="1"/>
  <c r="F12" i="1"/>
  <c r="G12" i="1"/>
  <c r="I12" i="1"/>
  <c r="J12" i="1"/>
  <c r="J49" i="1" s="1"/>
  <c r="K12" i="1"/>
  <c r="K49" i="1" s="1"/>
  <c r="L49" i="1"/>
  <c r="L50" i="1"/>
  <c r="L48" i="1"/>
  <c r="K50" i="1"/>
  <c r="K48" i="1"/>
  <c r="J50" i="1"/>
  <c r="J48" i="1"/>
  <c r="I50" i="1"/>
  <c r="I49" i="1"/>
  <c r="I48" i="1"/>
  <c r="H50" i="1"/>
  <c r="H49" i="1"/>
  <c r="H48" i="1"/>
  <c r="G50" i="1"/>
  <c r="G49" i="1"/>
  <c r="G48" i="1"/>
  <c r="F50" i="1"/>
  <c r="F49" i="1"/>
  <c r="F48" i="1"/>
  <c r="E50" i="1"/>
  <c r="E49" i="1"/>
  <c r="E48" i="1"/>
  <c r="E35" i="1"/>
  <c r="E36" i="1" s="1"/>
  <c r="F35" i="1"/>
  <c r="F72" i="1" s="1"/>
  <c r="G35" i="1"/>
  <c r="G36" i="1" s="1"/>
  <c r="G73" i="1" s="1"/>
  <c r="H35" i="1"/>
  <c r="H36" i="1" s="1"/>
  <c r="H73" i="1" s="1"/>
  <c r="I35" i="1"/>
  <c r="I36" i="1" s="1"/>
  <c r="I73" i="1" s="1"/>
  <c r="J35" i="1"/>
  <c r="J72" i="1" s="1"/>
  <c r="K35" i="1"/>
  <c r="K36" i="1" s="1"/>
  <c r="K73" i="1" s="1"/>
  <c r="L35" i="1"/>
  <c r="L36" i="1" s="1"/>
  <c r="L73" i="1" s="1"/>
  <c r="C35" i="1"/>
  <c r="C36" i="1" s="1"/>
  <c r="C73" i="1" s="1"/>
  <c r="D35" i="1"/>
  <c r="D36" i="1" s="1"/>
  <c r="D73" i="1" s="1"/>
  <c r="D71" i="1"/>
  <c r="D70" i="1"/>
  <c r="D69" i="1"/>
  <c r="D68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M32" i="1"/>
  <c r="M33" i="1"/>
  <c r="M34" i="1"/>
  <c r="K72" i="1"/>
  <c r="L71" i="1"/>
  <c r="K71" i="1"/>
  <c r="J71" i="1"/>
  <c r="I71" i="1"/>
  <c r="H71" i="1"/>
  <c r="G71" i="1"/>
  <c r="F71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M14" i="1"/>
  <c r="M15" i="1"/>
  <c r="M16" i="1"/>
  <c r="M17" i="1"/>
  <c r="M18" i="1"/>
  <c r="M19" i="1"/>
  <c r="M20" i="1"/>
  <c r="M21" i="1"/>
  <c r="M22" i="1"/>
  <c r="M23" i="1"/>
  <c r="M24" i="1"/>
  <c r="L68" i="1"/>
  <c r="K68" i="1"/>
  <c r="J68" i="1"/>
  <c r="I68" i="1"/>
  <c r="H68" i="1"/>
  <c r="G68" i="1"/>
  <c r="F68" i="1"/>
  <c r="E68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C62" i="1"/>
  <c r="C61" i="1"/>
  <c r="C60" i="1"/>
  <c r="C59" i="1"/>
  <c r="C58" i="1"/>
  <c r="C57" i="1"/>
  <c r="C56" i="1"/>
  <c r="C55" i="1"/>
  <c r="C54" i="1"/>
  <c r="C53" i="1"/>
  <c r="C52" i="1"/>
  <c r="C51" i="1"/>
  <c r="C71" i="1"/>
  <c r="C70" i="1"/>
  <c r="C69" i="1"/>
  <c r="C68" i="1"/>
  <c r="C50" i="1"/>
  <c r="C48" i="1"/>
  <c r="D72" i="1" l="1"/>
  <c r="L72" i="1"/>
  <c r="F36" i="1"/>
  <c r="F73" i="1" s="1"/>
  <c r="C72" i="1"/>
  <c r="I72" i="1"/>
  <c r="H72" i="1"/>
  <c r="M71" i="1"/>
  <c r="J36" i="1"/>
  <c r="J73" i="1" s="1"/>
  <c r="M54" i="1"/>
  <c r="M59" i="1"/>
  <c r="M55" i="1"/>
  <c r="M51" i="1"/>
  <c r="G72" i="1"/>
  <c r="M70" i="1"/>
  <c r="M12" i="1"/>
  <c r="M49" i="1" s="1"/>
  <c r="M69" i="1"/>
  <c r="M50" i="1"/>
  <c r="M35" i="1"/>
  <c r="M72" i="1" s="1"/>
  <c r="E73" i="1"/>
  <c r="E72" i="1"/>
  <c r="M61" i="1"/>
  <c r="M68" i="1"/>
  <c r="M58" i="1"/>
  <c r="M52" i="1"/>
  <c r="M56" i="1"/>
  <c r="M60" i="1"/>
  <c r="M53" i="1"/>
  <c r="M57" i="1"/>
  <c r="M63" i="1"/>
  <c r="M64" i="1"/>
  <c r="M65" i="1"/>
  <c r="M66" i="1"/>
  <c r="M67" i="1"/>
  <c r="M36" i="1" l="1"/>
  <c r="M73" i="1" s="1"/>
</calcChain>
</file>

<file path=xl/sharedStrings.xml><?xml version="1.0" encoding="utf-8"?>
<sst xmlns="http://schemas.openxmlformats.org/spreadsheetml/2006/main" count="80" uniqueCount="42">
  <si>
    <t>ISCRITTI</t>
  </si>
  <si>
    <t>Non Votanti</t>
  </si>
  <si>
    <t>VOTANTI</t>
  </si>
  <si>
    <t>Schede Bianche</t>
  </si>
  <si>
    <t>Schede Nulle</t>
  </si>
  <si>
    <t>Voti Contestati</t>
  </si>
  <si>
    <t>VOTI NON VALIDI</t>
  </si>
  <si>
    <t>Castel del Rio</t>
  </si>
  <si>
    <t>Castel Guelfo</t>
  </si>
  <si>
    <t>Dozza</t>
  </si>
  <si>
    <t>Fontanelice</t>
  </si>
  <si>
    <t>Imola</t>
  </si>
  <si>
    <t>Medicina</t>
  </si>
  <si>
    <t>Mordano</t>
  </si>
  <si>
    <t>Borgo Tossignano</t>
  </si>
  <si>
    <t>Casalfiuma-nese</t>
  </si>
  <si>
    <t>DATI ELETTORALI</t>
  </si>
  <si>
    <t>CIRCON-DARIO</t>
  </si>
  <si>
    <t>TOTALE VOTI VALIDI</t>
  </si>
  <si>
    <t>PARTITO DEMOCRATICO</t>
  </si>
  <si>
    <t>TOTALE SCHEDE SCRUTINATE</t>
  </si>
  <si>
    <t>Castel Guelfo di Bologna</t>
  </si>
  <si>
    <t>Voti di lista - dati assoluti</t>
  </si>
  <si>
    <t>MOVIMENTO 5 STELLE</t>
  </si>
  <si>
    <t>FORZA ITALIA</t>
  </si>
  <si>
    <t>SVP</t>
  </si>
  <si>
    <t>Voti di lista - dati relativi</t>
  </si>
  <si>
    <t>Risultati ufficiosi delle Elezioni Europee del 26 maggio 2019 - nei Comuni del Circondario Imolese</t>
  </si>
  <si>
    <t>EUROPA VERDE</t>
  </si>
  <si>
    <t>LEGA SALVINI PREMIER</t>
  </si>
  <si>
    <t>FRATELLI D'ITALIA</t>
  </si>
  <si>
    <t>PARTITO PIRATA</t>
  </si>
  <si>
    <t>POPOLO DELLA FAMIGLIA - ALTERNATIVA POPOLARE</t>
  </si>
  <si>
    <t>PARTITO ANIMALISTA</t>
  </si>
  <si>
    <t>LA SINISTRA</t>
  </si>
  <si>
    <t>PPA MOVIMENTO POLITICO PENSIERO AZIONE</t>
  </si>
  <si>
    <t>+EUROPA - ITALIA IN COMUNE - PDE ITALIA</t>
  </si>
  <si>
    <t>POPOLARI PER L'ITALIA</t>
  </si>
  <si>
    <t>FORZA NUOVA</t>
  </si>
  <si>
    <t>PARTITO COMUNISTA</t>
  </si>
  <si>
    <t>CASAPOUND ITALIA - DESTRE UNITE</t>
  </si>
  <si>
    <t>Castel S. Pietro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</si>
</sst>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8" x14ac:knownFonts="1">
    <font>
      <sz val="10"/>
      <name val="Arial"/>
    </font>
    <font>
      <sz val="10"/>
      <name val="Arial"/>
    </font>
    <font>
      <b/>
      <sz val="12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/>
    <xf numFmtId="3" fontId="6" fillId="0" borderId="3" xfId="0" applyNumberFormat="1" applyFont="1" applyBorder="1" applyAlignment="1"/>
    <xf numFmtId="10" fontId="6" fillId="0" borderId="3" xfId="0" applyNumberFormat="1" applyFont="1" applyBorder="1" applyAlignment="1"/>
    <xf numFmtId="10" fontId="6" fillId="0" borderId="3" xfId="1" applyNumberFormat="1" applyFont="1" applyBorder="1" applyAlignment="1"/>
    <xf numFmtId="3" fontId="6" fillId="0" borderId="3" xfId="1" applyNumberFormat="1" applyFont="1" applyBorder="1" applyAlignment="1"/>
    <xf numFmtId="0" fontId="7" fillId="0" borderId="0" xfId="0" applyFont="1"/>
    <xf numFmtId="3" fontId="3" fillId="0" borderId="3" xfId="1" applyNumberFormat="1" applyFont="1" applyBorder="1" applyAlignment="1"/>
    <xf numFmtId="10" fontId="3" fillId="0" borderId="3" xfId="1" applyNumberFormat="1" applyFont="1" applyBorder="1" applyAlignment="1"/>
    <xf numFmtId="10" fontId="3" fillId="0" borderId="3" xfId="0" applyNumberFormat="1" applyFont="1" applyBorder="1" applyAlignment="1"/>
    <xf numFmtId="3" fontId="3" fillId="0" borderId="3" xfId="0" applyNumberFormat="1" applyFont="1" applyBorder="1" applyAlignment="1"/>
    <xf numFmtId="0" fontId="3" fillId="0" borderId="1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4" xfId="0" applyFont="1" applyFill="1" applyBorder="1"/>
    <xf numFmtId="0" fontId="3" fillId="3" borderId="1" xfId="0" applyFont="1" applyFill="1" applyBorder="1"/>
    <xf numFmtId="0" fontId="3" fillId="3" borderId="4" xfId="0" applyFont="1" applyFill="1" applyBorder="1"/>
    <xf numFmtId="3" fontId="3" fillId="3" borderId="3" xfId="1" applyNumberFormat="1" applyFont="1" applyFill="1" applyBorder="1" applyAlignment="1"/>
    <xf numFmtId="0" fontId="3" fillId="3" borderId="3" xfId="0" applyFont="1" applyFill="1" applyBorder="1"/>
    <xf numFmtId="10" fontId="3" fillId="3" borderId="3" xfId="1" applyNumberFormat="1" applyFont="1" applyFill="1" applyBorder="1" applyAlignment="1"/>
    <xf numFmtId="0" fontId="3" fillId="2" borderId="3" xfId="0" applyFont="1" applyFill="1" applyBorder="1"/>
    <xf numFmtId="10" fontId="3" fillId="2" borderId="3" xfId="1" applyNumberFormat="1" applyFont="1" applyFill="1" applyBorder="1" applyAlignment="1"/>
    <xf numFmtId="0" fontId="6" fillId="0" borderId="1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</cellXfs>
  <cellStyles count="2">
    <cellStyle name="Migliaia [0]" xfId="1" builtinId="6"/>
    <cellStyle name="Normale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1</xdr:col>
      <xdr:colOff>2276475</xdr:colOff>
      <xdr:row>5</xdr:row>
      <xdr:rowOff>152400</xdr:rowOff>
    </xdr:to>
    <xdr:pic>
      <xdr:nvPicPr>
        <xdr:cNvPr id="1032" name="Picture 8" descr="NCI-C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22764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37</xdr:row>
      <xdr:rowOff>114300</xdr:rowOff>
    </xdr:from>
    <xdr:to>
      <xdr:col>1</xdr:col>
      <xdr:colOff>2286000</xdr:colOff>
      <xdr:row>42</xdr:row>
      <xdr:rowOff>152400</xdr:rowOff>
    </xdr:to>
    <xdr:pic>
      <xdr:nvPicPr>
        <xdr:cNvPr id="1033" name="Picture 9" descr="NCI-C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91175"/>
          <a:ext cx="22764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73"/>
  <sheetViews>
    <sheetView tabSelected="1" topLeftCell="A8" zoomScaleNormal="100" workbookViewId="0">
      <selection activeCell="J11" sqref="J11"/>
    </sheetView>
  </sheetViews>
  <sheetFormatPr defaultRowHeight="12.75" x14ac:dyDescent="0.2"/>
  <cols>
    <col min="1" max="1" width="3.7109375" style="2" customWidth="1"/>
    <col min="2" max="2" width="43.85546875" style="2" customWidth="1"/>
    <col min="3" max="3" width="10.85546875" style="2" bestFit="1" customWidth="1"/>
    <col min="4" max="6" width="11" style="2" customWidth="1"/>
    <col min="7" max="8" width="11.5703125" style="2" customWidth="1"/>
    <col min="9" max="9" width="11" style="2" bestFit="1" customWidth="1"/>
    <col min="10" max="10" width="12.7109375" style="2" bestFit="1" customWidth="1"/>
    <col min="11" max="11" width="11.5703125" style="2" bestFit="1" customWidth="1"/>
    <col min="12" max="12" width="11" style="2" bestFit="1" customWidth="1"/>
    <col min="13" max="13" width="12.7109375" style="2" bestFit="1" customWidth="1"/>
    <col min="14" max="14" width="9.140625" style="2"/>
    <col min="15" max="15" width="15.5703125" style="2" customWidth="1"/>
    <col min="16" max="16384" width="9.140625" style="2"/>
  </cols>
  <sheetData>
    <row r="8" spans="1:13" ht="15" x14ac:dyDescent="0.2">
      <c r="A8" s="1" t="s">
        <v>27</v>
      </c>
      <c r="K8" s="30" t="s">
        <v>22</v>
      </c>
      <c r="L8" s="30"/>
      <c r="M8" s="30"/>
    </row>
    <row r="10" spans="1:13" s="6" customFormat="1" ht="33.75" x14ac:dyDescent="0.2">
      <c r="A10" s="31" t="s">
        <v>16</v>
      </c>
      <c r="B10" s="32"/>
      <c r="C10" s="3" t="s">
        <v>14</v>
      </c>
      <c r="D10" s="4" t="s">
        <v>15</v>
      </c>
      <c r="E10" s="4" t="s">
        <v>7</v>
      </c>
      <c r="F10" s="4" t="s">
        <v>21</v>
      </c>
      <c r="G10" s="4" t="s">
        <v>41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5" t="s">
        <v>17</v>
      </c>
    </row>
    <row r="11" spans="1:13" s="7" customFormat="1" x14ac:dyDescent="0.2">
      <c r="A11" s="33" t="s">
        <v>0</v>
      </c>
      <c r="B11" s="34"/>
      <c r="C11" s="11">
        <v>2458</v>
      </c>
      <c r="D11" s="11">
        <v>2629</v>
      </c>
      <c r="E11" s="11">
        <v>945</v>
      </c>
      <c r="F11" s="11">
        <v>3508</v>
      </c>
      <c r="G11" s="11">
        <v>16685</v>
      </c>
      <c r="H11" s="11">
        <v>5123</v>
      </c>
      <c r="I11" s="11">
        <v>1483</v>
      </c>
      <c r="J11" s="11">
        <v>54345</v>
      </c>
      <c r="K11" s="11">
        <v>13231</v>
      </c>
      <c r="L11" s="11">
        <v>3519</v>
      </c>
      <c r="M11" s="8">
        <f>SUM(C11:L11)</f>
        <v>103926</v>
      </c>
    </row>
    <row r="12" spans="1:13" x14ac:dyDescent="0.2">
      <c r="A12" s="35" t="s">
        <v>1</v>
      </c>
      <c r="B12" s="36"/>
      <c r="C12" s="13">
        <f>+C11-C13</f>
        <v>756</v>
      </c>
      <c r="D12" s="13">
        <f t="shared" ref="D12:L12" si="0">+D11-D13</f>
        <v>756</v>
      </c>
      <c r="E12" s="13">
        <f t="shared" si="0"/>
        <v>367</v>
      </c>
      <c r="F12" s="13">
        <f t="shared" si="0"/>
        <v>977</v>
      </c>
      <c r="G12" s="13">
        <f t="shared" si="0"/>
        <v>4875</v>
      </c>
      <c r="H12" s="13">
        <f t="shared" si="0"/>
        <v>1597</v>
      </c>
      <c r="I12" s="13">
        <f t="shared" si="0"/>
        <v>385</v>
      </c>
      <c r="J12" s="13">
        <f t="shared" si="0"/>
        <v>19912</v>
      </c>
      <c r="K12" s="13">
        <f t="shared" si="0"/>
        <v>3882</v>
      </c>
      <c r="L12" s="13">
        <f t="shared" si="0"/>
        <v>890</v>
      </c>
      <c r="M12" s="16">
        <f>SUM(C12:L12)</f>
        <v>34397</v>
      </c>
    </row>
    <row r="13" spans="1:13" s="7" customFormat="1" x14ac:dyDescent="0.2">
      <c r="A13" s="37" t="s">
        <v>2</v>
      </c>
      <c r="B13" s="38"/>
      <c r="C13" s="11">
        <v>1702</v>
      </c>
      <c r="D13" s="11">
        <v>1873</v>
      </c>
      <c r="E13" s="11">
        <v>578</v>
      </c>
      <c r="F13" s="11">
        <v>2531</v>
      </c>
      <c r="G13" s="11">
        <v>11810</v>
      </c>
      <c r="H13" s="11">
        <v>3526</v>
      </c>
      <c r="I13" s="11">
        <v>1098</v>
      </c>
      <c r="J13" s="11">
        <v>34433</v>
      </c>
      <c r="K13" s="11">
        <v>9349</v>
      </c>
      <c r="L13" s="11">
        <v>2629</v>
      </c>
      <c r="M13" s="8">
        <f>SUM(C13:L13)</f>
        <v>69529</v>
      </c>
    </row>
    <row r="14" spans="1:13" x14ac:dyDescent="0.2">
      <c r="A14" s="21">
        <v>1</v>
      </c>
      <c r="B14" s="22" t="s">
        <v>28</v>
      </c>
      <c r="C14" s="23">
        <v>38</v>
      </c>
      <c r="D14" s="23">
        <v>40</v>
      </c>
      <c r="E14" s="23">
        <v>7</v>
      </c>
      <c r="F14" s="23">
        <v>53</v>
      </c>
      <c r="G14" s="23">
        <v>273</v>
      </c>
      <c r="H14" s="23">
        <v>91</v>
      </c>
      <c r="I14" s="23">
        <v>16</v>
      </c>
      <c r="J14" s="23">
        <v>926</v>
      </c>
      <c r="K14" s="23">
        <v>218</v>
      </c>
      <c r="L14" s="23">
        <v>41</v>
      </c>
      <c r="M14" s="23">
        <f>SUM(C14:L14)</f>
        <v>1703</v>
      </c>
    </row>
    <row r="15" spans="1:13" x14ac:dyDescent="0.2">
      <c r="A15" s="17">
        <v>2</v>
      </c>
      <c r="B15" s="18" t="s">
        <v>29</v>
      </c>
      <c r="C15" s="13">
        <v>469</v>
      </c>
      <c r="D15" s="13">
        <v>567</v>
      </c>
      <c r="E15" s="13">
        <v>199</v>
      </c>
      <c r="F15" s="13">
        <v>780</v>
      </c>
      <c r="G15" s="13">
        <v>3267</v>
      </c>
      <c r="H15" s="13">
        <v>1122</v>
      </c>
      <c r="I15" s="13">
        <v>428</v>
      </c>
      <c r="J15" s="13">
        <v>9067</v>
      </c>
      <c r="K15" s="13">
        <v>2420</v>
      </c>
      <c r="L15" s="13">
        <v>851</v>
      </c>
      <c r="M15" s="13">
        <f t="shared" ref="M15:M30" si="1">SUM(C15:L15)</f>
        <v>19170</v>
      </c>
    </row>
    <row r="16" spans="1:13" ht="12.75" customHeight="1" x14ac:dyDescent="0.2">
      <c r="A16" s="21">
        <v>3</v>
      </c>
      <c r="B16" s="22" t="s">
        <v>30</v>
      </c>
      <c r="C16" s="23">
        <v>58</v>
      </c>
      <c r="D16" s="23">
        <v>86</v>
      </c>
      <c r="E16" s="23">
        <v>22</v>
      </c>
      <c r="F16" s="23">
        <v>128</v>
      </c>
      <c r="G16" s="23">
        <v>512</v>
      </c>
      <c r="H16" s="23">
        <v>168</v>
      </c>
      <c r="I16" s="23">
        <v>55</v>
      </c>
      <c r="J16" s="23">
        <v>1303</v>
      </c>
      <c r="K16" s="23">
        <v>324</v>
      </c>
      <c r="L16" s="23">
        <v>84</v>
      </c>
      <c r="M16" s="23">
        <f t="shared" si="1"/>
        <v>2740</v>
      </c>
    </row>
    <row r="17" spans="1:13" x14ac:dyDescent="0.2">
      <c r="A17" s="17">
        <v>4</v>
      </c>
      <c r="B17" s="18" t="s">
        <v>31</v>
      </c>
      <c r="C17" s="13">
        <v>5</v>
      </c>
      <c r="D17" s="13">
        <v>2</v>
      </c>
      <c r="E17" s="13">
        <v>3</v>
      </c>
      <c r="F17" s="13">
        <v>5</v>
      </c>
      <c r="G17" s="13">
        <v>34</v>
      </c>
      <c r="H17" s="13">
        <v>7</v>
      </c>
      <c r="I17" s="13">
        <v>4</v>
      </c>
      <c r="J17" s="13">
        <v>86</v>
      </c>
      <c r="K17" s="13">
        <v>26</v>
      </c>
      <c r="L17" s="13">
        <v>4</v>
      </c>
      <c r="M17" s="13">
        <f t="shared" si="1"/>
        <v>176</v>
      </c>
    </row>
    <row r="18" spans="1:13" x14ac:dyDescent="0.2">
      <c r="A18" s="21">
        <v>5</v>
      </c>
      <c r="B18" s="22" t="s">
        <v>32</v>
      </c>
      <c r="C18" s="23">
        <v>3</v>
      </c>
      <c r="D18" s="23">
        <v>6</v>
      </c>
      <c r="E18" s="23">
        <v>3</v>
      </c>
      <c r="F18" s="23">
        <v>19</v>
      </c>
      <c r="G18" s="23">
        <v>73</v>
      </c>
      <c r="H18" s="23">
        <v>31</v>
      </c>
      <c r="I18" s="23">
        <v>3</v>
      </c>
      <c r="J18" s="23">
        <v>193</v>
      </c>
      <c r="K18" s="23">
        <v>117</v>
      </c>
      <c r="L18" s="23">
        <v>17</v>
      </c>
      <c r="M18" s="23">
        <f t="shared" si="1"/>
        <v>465</v>
      </c>
    </row>
    <row r="19" spans="1:13" x14ac:dyDescent="0.2">
      <c r="A19" s="17">
        <v>6</v>
      </c>
      <c r="B19" s="18" t="s">
        <v>33</v>
      </c>
      <c r="C19" s="13">
        <v>13</v>
      </c>
      <c r="D19" s="13">
        <v>14</v>
      </c>
      <c r="E19" s="13">
        <v>2</v>
      </c>
      <c r="F19" s="13">
        <v>21</v>
      </c>
      <c r="G19" s="13">
        <v>68</v>
      </c>
      <c r="H19" s="13">
        <v>21</v>
      </c>
      <c r="I19" s="13">
        <v>7</v>
      </c>
      <c r="J19" s="13">
        <v>194</v>
      </c>
      <c r="K19" s="13">
        <v>70</v>
      </c>
      <c r="L19" s="13">
        <v>12</v>
      </c>
      <c r="M19" s="13">
        <f t="shared" si="1"/>
        <v>422</v>
      </c>
    </row>
    <row r="20" spans="1:13" x14ac:dyDescent="0.2">
      <c r="A20" s="21">
        <v>7</v>
      </c>
      <c r="B20" s="22" t="s">
        <v>19</v>
      </c>
      <c r="C20" s="23">
        <v>506</v>
      </c>
      <c r="D20" s="23">
        <v>589</v>
      </c>
      <c r="E20" s="23">
        <v>202</v>
      </c>
      <c r="F20" s="23">
        <v>787</v>
      </c>
      <c r="G20" s="23">
        <v>4305</v>
      </c>
      <c r="H20" s="23">
        <v>912</v>
      </c>
      <c r="I20" s="23">
        <v>275</v>
      </c>
      <c r="J20" s="23">
        <v>12397</v>
      </c>
      <c r="K20" s="23">
        <v>3128</v>
      </c>
      <c r="L20" s="23">
        <v>916</v>
      </c>
      <c r="M20" s="23">
        <f t="shared" si="1"/>
        <v>24017</v>
      </c>
    </row>
    <row r="21" spans="1:13" x14ac:dyDescent="0.2">
      <c r="A21" s="17">
        <v>8</v>
      </c>
      <c r="B21" s="18" t="s">
        <v>34</v>
      </c>
      <c r="C21" s="13">
        <v>26</v>
      </c>
      <c r="D21" s="13">
        <v>28</v>
      </c>
      <c r="E21" s="13">
        <v>6</v>
      </c>
      <c r="F21" s="13">
        <v>30</v>
      </c>
      <c r="G21" s="13">
        <v>175</v>
      </c>
      <c r="H21" s="13">
        <v>40</v>
      </c>
      <c r="I21" s="13">
        <v>10</v>
      </c>
      <c r="J21" s="13">
        <v>699</v>
      </c>
      <c r="K21" s="13">
        <v>178</v>
      </c>
      <c r="L21" s="13">
        <v>16</v>
      </c>
      <c r="M21" s="13">
        <f t="shared" si="1"/>
        <v>1208</v>
      </c>
    </row>
    <row r="22" spans="1:13" x14ac:dyDescent="0.2">
      <c r="A22" s="21">
        <v>9</v>
      </c>
      <c r="B22" s="22" t="s">
        <v>35</v>
      </c>
      <c r="C22" s="23">
        <v>1</v>
      </c>
      <c r="D22" s="23">
        <v>1</v>
      </c>
      <c r="E22" s="23">
        <v>0</v>
      </c>
      <c r="F22" s="23">
        <v>4</v>
      </c>
      <c r="G22" s="23">
        <v>8</v>
      </c>
      <c r="H22" s="23">
        <v>4</v>
      </c>
      <c r="I22" s="23">
        <v>0</v>
      </c>
      <c r="J22" s="23">
        <v>34</v>
      </c>
      <c r="K22" s="23">
        <v>10</v>
      </c>
      <c r="L22" s="23">
        <v>1</v>
      </c>
      <c r="M22" s="23">
        <f t="shared" si="1"/>
        <v>63</v>
      </c>
    </row>
    <row r="23" spans="1:13" x14ac:dyDescent="0.2">
      <c r="A23" s="17">
        <v>10</v>
      </c>
      <c r="B23" s="18" t="s">
        <v>36</v>
      </c>
      <c r="C23" s="13">
        <v>52</v>
      </c>
      <c r="D23" s="13">
        <v>43</v>
      </c>
      <c r="E23" s="13">
        <v>17</v>
      </c>
      <c r="F23" s="13">
        <v>61</v>
      </c>
      <c r="G23" s="13">
        <v>368</v>
      </c>
      <c r="H23" s="13">
        <v>113</v>
      </c>
      <c r="I23" s="13">
        <v>20</v>
      </c>
      <c r="J23" s="13">
        <v>1356</v>
      </c>
      <c r="K23" s="13">
        <v>218</v>
      </c>
      <c r="L23" s="13">
        <v>47</v>
      </c>
      <c r="M23" s="13">
        <f t="shared" si="1"/>
        <v>2295</v>
      </c>
    </row>
    <row r="24" spans="1:13" x14ac:dyDescent="0.2">
      <c r="A24" s="21">
        <v>11</v>
      </c>
      <c r="B24" s="22" t="s">
        <v>23</v>
      </c>
      <c r="C24" s="23">
        <v>333</v>
      </c>
      <c r="D24" s="23">
        <v>318</v>
      </c>
      <c r="E24" s="23">
        <v>53</v>
      </c>
      <c r="F24" s="23">
        <v>407</v>
      </c>
      <c r="G24" s="23">
        <v>1613</v>
      </c>
      <c r="H24" s="23">
        <v>553</v>
      </c>
      <c r="I24" s="23">
        <v>135</v>
      </c>
      <c r="J24" s="23">
        <v>5188</v>
      </c>
      <c r="K24" s="23">
        <v>1676</v>
      </c>
      <c r="L24" s="23">
        <v>334</v>
      </c>
      <c r="M24" s="23">
        <f t="shared" si="1"/>
        <v>10610</v>
      </c>
    </row>
    <row r="25" spans="1:13" x14ac:dyDescent="0.2">
      <c r="A25" s="17">
        <v>12</v>
      </c>
      <c r="B25" s="18" t="s">
        <v>37</v>
      </c>
      <c r="C25" s="13">
        <v>2</v>
      </c>
      <c r="D25" s="13">
        <v>1</v>
      </c>
      <c r="E25" s="13">
        <v>2</v>
      </c>
      <c r="F25" s="13">
        <v>6</v>
      </c>
      <c r="G25" s="13">
        <v>26</v>
      </c>
      <c r="H25" s="13">
        <v>6</v>
      </c>
      <c r="I25" s="13">
        <v>4</v>
      </c>
      <c r="J25" s="13">
        <v>63</v>
      </c>
      <c r="K25" s="13">
        <v>16</v>
      </c>
      <c r="L25" s="13">
        <v>6</v>
      </c>
      <c r="M25" s="13">
        <f t="shared" si="1"/>
        <v>132</v>
      </c>
    </row>
    <row r="26" spans="1:13" x14ac:dyDescent="0.2">
      <c r="A26" s="21">
        <v>13</v>
      </c>
      <c r="B26" s="22" t="s">
        <v>38</v>
      </c>
      <c r="C26" s="23">
        <v>1</v>
      </c>
      <c r="D26" s="23">
        <v>3</v>
      </c>
      <c r="E26" s="23">
        <v>0</v>
      </c>
      <c r="F26" s="23">
        <v>3</v>
      </c>
      <c r="G26" s="23">
        <v>19</v>
      </c>
      <c r="H26" s="23">
        <v>3</v>
      </c>
      <c r="I26" s="23">
        <v>3</v>
      </c>
      <c r="J26" s="23">
        <v>36</v>
      </c>
      <c r="K26" s="23">
        <v>12</v>
      </c>
      <c r="L26" s="23">
        <v>4</v>
      </c>
      <c r="M26" s="23">
        <f t="shared" si="1"/>
        <v>84</v>
      </c>
    </row>
    <row r="27" spans="1:13" x14ac:dyDescent="0.2">
      <c r="A27" s="17">
        <v>14</v>
      </c>
      <c r="B27" s="18" t="s">
        <v>24</v>
      </c>
      <c r="C27" s="13">
        <v>84</v>
      </c>
      <c r="D27" s="13">
        <v>86</v>
      </c>
      <c r="E27" s="13">
        <v>27</v>
      </c>
      <c r="F27" s="13">
        <v>121</v>
      </c>
      <c r="G27" s="13">
        <v>615</v>
      </c>
      <c r="H27" s="13">
        <v>270</v>
      </c>
      <c r="I27" s="13">
        <v>59</v>
      </c>
      <c r="J27" s="13">
        <v>1855</v>
      </c>
      <c r="K27" s="13">
        <v>507</v>
      </c>
      <c r="L27" s="13">
        <v>161</v>
      </c>
      <c r="M27" s="13">
        <f t="shared" si="1"/>
        <v>3785</v>
      </c>
    </row>
    <row r="28" spans="1:13" x14ac:dyDescent="0.2">
      <c r="A28" s="21">
        <v>15</v>
      </c>
      <c r="B28" s="22" t="s">
        <v>25</v>
      </c>
      <c r="C28" s="23">
        <v>2</v>
      </c>
      <c r="D28" s="23">
        <v>3</v>
      </c>
      <c r="E28" s="23">
        <v>6</v>
      </c>
      <c r="F28" s="23">
        <v>0</v>
      </c>
      <c r="G28" s="23">
        <v>5</v>
      </c>
      <c r="H28" s="23">
        <v>2</v>
      </c>
      <c r="I28" s="23">
        <v>2</v>
      </c>
      <c r="J28" s="23">
        <v>26</v>
      </c>
      <c r="K28" s="23">
        <v>5</v>
      </c>
      <c r="L28" s="23">
        <v>1</v>
      </c>
      <c r="M28" s="23">
        <f t="shared" si="1"/>
        <v>52</v>
      </c>
    </row>
    <row r="29" spans="1:13" x14ac:dyDescent="0.2">
      <c r="A29" s="17">
        <v>16</v>
      </c>
      <c r="B29" s="18" t="s">
        <v>39</v>
      </c>
      <c r="C29" s="13">
        <v>25</v>
      </c>
      <c r="D29" s="13">
        <v>17</v>
      </c>
      <c r="E29" s="13">
        <v>9</v>
      </c>
      <c r="F29" s="13">
        <v>21</v>
      </c>
      <c r="G29" s="13">
        <v>95</v>
      </c>
      <c r="H29" s="13">
        <v>32</v>
      </c>
      <c r="I29" s="13">
        <v>36</v>
      </c>
      <c r="J29" s="13">
        <v>326</v>
      </c>
      <c r="K29" s="13">
        <v>122</v>
      </c>
      <c r="L29" s="13">
        <v>28</v>
      </c>
      <c r="M29" s="13">
        <f t="shared" si="1"/>
        <v>711</v>
      </c>
    </row>
    <row r="30" spans="1:13" x14ac:dyDescent="0.2">
      <c r="A30" s="21">
        <v>17</v>
      </c>
      <c r="B30" s="22" t="s">
        <v>40</v>
      </c>
      <c r="C30" s="23">
        <v>2</v>
      </c>
      <c r="D30" s="23">
        <v>3</v>
      </c>
      <c r="E30" s="23">
        <v>4</v>
      </c>
      <c r="F30" s="23">
        <v>5</v>
      </c>
      <c r="G30" s="23">
        <v>19</v>
      </c>
      <c r="H30" s="23">
        <v>1</v>
      </c>
      <c r="I30" s="23">
        <v>1</v>
      </c>
      <c r="J30" s="23">
        <v>48</v>
      </c>
      <c r="K30" s="23">
        <v>19</v>
      </c>
      <c r="L30" s="23">
        <v>4</v>
      </c>
      <c r="M30" s="23">
        <f t="shared" si="1"/>
        <v>106</v>
      </c>
    </row>
    <row r="31" spans="1:13" s="7" customFormat="1" x14ac:dyDescent="0.2">
      <c r="A31" s="28" t="s">
        <v>18</v>
      </c>
      <c r="B31" s="29"/>
      <c r="C31" s="11">
        <f>SUM(C14:C30)</f>
        <v>1620</v>
      </c>
      <c r="D31" s="11">
        <f>SUM(D14:D30)</f>
        <v>1807</v>
      </c>
      <c r="E31" s="11">
        <f t="shared" ref="E31:L31" si="2">SUM(E14:E30)</f>
        <v>562</v>
      </c>
      <c r="F31" s="11">
        <f t="shared" si="2"/>
        <v>2451</v>
      </c>
      <c r="G31" s="11">
        <f t="shared" si="2"/>
        <v>11475</v>
      </c>
      <c r="H31" s="11">
        <f t="shared" si="2"/>
        <v>3376</v>
      </c>
      <c r="I31" s="11">
        <f t="shared" si="2"/>
        <v>1058</v>
      </c>
      <c r="J31" s="11">
        <f t="shared" si="2"/>
        <v>33797</v>
      </c>
      <c r="K31" s="11">
        <f t="shared" si="2"/>
        <v>9066</v>
      </c>
      <c r="L31" s="11">
        <f t="shared" si="2"/>
        <v>2527</v>
      </c>
      <c r="M31" s="8">
        <f t="shared" ref="M31:M36" si="3">SUM(C31:L31)</f>
        <v>67739</v>
      </c>
    </row>
    <row r="32" spans="1:13" x14ac:dyDescent="0.2">
      <c r="A32" s="39" t="s">
        <v>3</v>
      </c>
      <c r="B32" s="40"/>
      <c r="C32" s="13">
        <v>36</v>
      </c>
      <c r="D32" s="13">
        <v>47</v>
      </c>
      <c r="E32" s="13">
        <v>6</v>
      </c>
      <c r="F32" s="13">
        <v>33</v>
      </c>
      <c r="G32" s="13">
        <v>134</v>
      </c>
      <c r="H32" s="13">
        <v>64</v>
      </c>
      <c r="I32" s="13">
        <v>20</v>
      </c>
      <c r="J32" s="13">
        <v>203</v>
      </c>
      <c r="K32" s="13">
        <v>134</v>
      </c>
      <c r="L32" s="13">
        <v>36</v>
      </c>
      <c r="M32" s="16">
        <f t="shared" si="3"/>
        <v>713</v>
      </c>
    </row>
    <row r="33" spans="1:13" x14ac:dyDescent="0.2">
      <c r="A33" s="35" t="s">
        <v>4</v>
      </c>
      <c r="B33" s="36"/>
      <c r="C33" s="13">
        <v>46</v>
      </c>
      <c r="D33" s="13">
        <v>19</v>
      </c>
      <c r="E33" s="13">
        <v>10</v>
      </c>
      <c r="F33" s="13">
        <v>47</v>
      </c>
      <c r="G33" s="13">
        <v>201</v>
      </c>
      <c r="H33" s="13">
        <v>86</v>
      </c>
      <c r="I33" s="13">
        <v>20</v>
      </c>
      <c r="J33" s="13">
        <v>433</v>
      </c>
      <c r="K33" s="13">
        <v>146</v>
      </c>
      <c r="L33" s="13">
        <v>66</v>
      </c>
      <c r="M33" s="16">
        <f t="shared" si="3"/>
        <v>1074</v>
      </c>
    </row>
    <row r="34" spans="1:13" ht="12.75" customHeight="1" x14ac:dyDescent="0.2">
      <c r="A34" s="35" t="s">
        <v>5</v>
      </c>
      <c r="B34" s="36"/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3</v>
      </c>
      <c r="L34" s="13">
        <v>0</v>
      </c>
      <c r="M34" s="16">
        <f t="shared" si="3"/>
        <v>3</v>
      </c>
    </row>
    <row r="35" spans="1:13" s="7" customFormat="1" ht="12.75" customHeight="1" x14ac:dyDescent="0.2">
      <c r="A35" s="37" t="s">
        <v>6</v>
      </c>
      <c r="B35" s="38"/>
      <c r="C35" s="11">
        <f t="shared" ref="C35:L35" si="4">SUM(C32:C34)</f>
        <v>82</v>
      </c>
      <c r="D35" s="11">
        <f t="shared" si="4"/>
        <v>66</v>
      </c>
      <c r="E35" s="11">
        <f t="shared" si="4"/>
        <v>16</v>
      </c>
      <c r="F35" s="11">
        <f t="shared" si="4"/>
        <v>80</v>
      </c>
      <c r="G35" s="11">
        <f t="shared" si="4"/>
        <v>335</v>
      </c>
      <c r="H35" s="11">
        <f t="shared" si="4"/>
        <v>150</v>
      </c>
      <c r="I35" s="11">
        <f t="shared" si="4"/>
        <v>40</v>
      </c>
      <c r="J35" s="11">
        <f t="shared" si="4"/>
        <v>636</v>
      </c>
      <c r="K35" s="11">
        <f t="shared" si="4"/>
        <v>283</v>
      </c>
      <c r="L35" s="11">
        <f t="shared" si="4"/>
        <v>102</v>
      </c>
      <c r="M35" s="8">
        <f t="shared" si="3"/>
        <v>1790</v>
      </c>
    </row>
    <row r="36" spans="1:13" s="7" customFormat="1" x14ac:dyDescent="0.2">
      <c r="A36" s="28" t="s">
        <v>20</v>
      </c>
      <c r="B36" s="29"/>
      <c r="C36" s="11">
        <f t="shared" ref="C36:L36" si="5">C31+C35</f>
        <v>1702</v>
      </c>
      <c r="D36" s="11">
        <f t="shared" si="5"/>
        <v>1873</v>
      </c>
      <c r="E36" s="11">
        <f t="shared" si="5"/>
        <v>578</v>
      </c>
      <c r="F36" s="11">
        <f t="shared" si="5"/>
        <v>2531</v>
      </c>
      <c r="G36" s="11">
        <f t="shared" si="5"/>
        <v>11810</v>
      </c>
      <c r="H36" s="11">
        <f t="shared" si="5"/>
        <v>3526</v>
      </c>
      <c r="I36" s="11">
        <f t="shared" si="5"/>
        <v>1098</v>
      </c>
      <c r="J36" s="11">
        <f t="shared" si="5"/>
        <v>34433</v>
      </c>
      <c r="K36" s="11">
        <f t="shared" si="5"/>
        <v>9349</v>
      </c>
      <c r="L36" s="11">
        <f t="shared" si="5"/>
        <v>2629</v>
      </c>
      <c r="M36" s="11">
        <f t="shared" si="3"/>
        <v>69529</v>
      </c>
    </row>
    <row r="45" spans="1:13" ht="15" x14ac:dyDescent="0.2">
      <c r="A45" s="1" t="s">
        <v>27</v>
      </c>
      <c r="B45" s="1"/>
      <c r="K45" s="30" t="s">
        <v>26</v>
      </c>
      <c r="L45" s="30"/>
      <c r="M45" s="30"/>
    </row>
    <row r="46" spans="1:13" x14ac:dyDescent="0.2">
      <c r="K46" s="12"/>
    </row>
    <row r="47" spans="1:13" s="6" customFormat="1" ht="23.25" x14ac:dyDescent="0.2">
      <c r="A47" s="31" t="s">
        <v>16</v>
      </c>
      <c r="B47" s="32"/>
      <c r="C47" s="3" t="s">
        <v>14</v>
      </c>
      <c r="D47" s="4" t="s">
        <v>15</v>
      </c>
      <c r="E47" s="4" t="s">
        <v>7</v>
      </c>
      <c r="F47" s="4" t="s">
        <v>8</v>
      </c>
      <c r="G47" s="4" t="s">
        <v>41</v>
      </c>
      <c r="H47" s="4" t="s">
        <v>9</v>
      </c>
      <c r="I47" s="4" t="s">
        <v>10</v>
      </c>
      <c r="J47" s="4" t="s">
        <v>11</v>
      </c>
      <c r="K47" s="4" t="s">
        <v>12</v>
      </c>
      <c r="L47" s="4" t="s">
        <v>13</v>
      </c>
      <c r="M47" s="5" t="s">
        <v>17</v>
      </c>
    </row>
    <row r="48" spans="1:13" s="7" customFormat="1" x14ac:dyDescent="0.2">
      <c r="A48" s="33" t="s">
        <v>0</v>
      </c>
      <c r="B48" s="34"/>
      <c r="C48" s="10">
        <f t="shared" ref="C48:M48" si="6">C11/C$11</f>
        <v>1</v>
      </c>
      <c r="D48" s="10">
        <f t="shared" si="6"/>
        <v>1</v>
      </c>
      <c r="E48" s="10">
        <f t="shared" si="6"/>
        <v>1</v>
      </c>
      <c r="F48" s="10">
        <f t="shared" si="6"/>
        <v>1</v>
      </c>
      <c r="G48" s="10">
        <f t="shared" si="6"/>
        <v>1</v>
      </c>
      <c r="H48" s="10">
        <f t="shared" si="6"/>
        <v>1</v>
      </c>
      <c r="I48" s="10">
        <f t="shared" si="6"/>
        <v>1</v>
      </c>
      <c r="J48" s="10">
        <f t="shared" si="6"/>
        <v>1</v>
      </c>
      <c r="K48" s="10">
        <f t="shared" si="6"/>
        <v>1</v>
      </c>
      <c r="L48" s="10">
        <f t="shared" si="6"/>
        <v>1</v>
      </c>
      <c r="M48" s="10">
        <f t="shared" si="6"/>
        <v>1</v>
      </c>
    </row>
    <row r="49" spans="1:13" x14ac:dyDescent="0.2">
      <c r="A49" s="35" t="s">
        <v>1</v>
      </c>
      <c r="B49" s="36"/>
      <c r="C49" s="14">
        <f t="shared" ref="C49:M49" si="7">C12/C11</f>
        <v>0.30756712774613509</v>
      </c>
      <c r="D49" s="14">
        <f t="shared" si="7"/>
        <v>0.28756181057436286</v>
      </c>
      <c r="E49" s="14">
        <f t="shared" si="7"/>
        <v>0.38835978835978835</v>
      </c>
      <c r="F49" s="14">
        <f t="shared" si="7"/>
        <v>0.27850627137970352</v>
      </c>
      <c r="G49" s="14">
        <f t="shared" si="7"/>
        <v>0.2921786035361103</v>
      </c>
      <c r="H49" s="14">
        <f t="shared" si="7"/>
        <v>0.31173140737848914</v>
      </c>
      <c r="I49" s="14">
        <f t="shared" si="7"/>
        <v>0.25960890087660149</v>
      </c>
      <c r="J49" s="14">
        <f t="shared" si="7"/>
        <v>0.36639985279234522</v>
      </c>
      <c r="K49" s="14">
        <f t="shared" si="7"/>
        <v>0.29340185926989648</v>
      </c>
      <c r="L49" s="14">
        <f t="shared" si="7"/>
        <v>0.25291275930662122</v>
      </c>
      <c r="M49" s="14">
        <f t="shared" si="7"/>
        <v>0.33097588668860534</v>
      </c>
    </row>
    <row r="50" spans="1:13" s="7" customFormat="1" x14ac:dyDescent="0.2">
      <c r="A50" s="37" t="s">
        <v>2</v>
      </c>
      <c r="B50" s="38"/>
      <c r="C50" s="10">
        <f t="shared" ref="C50:M50" si="8">C13/C11</f>
        <v>0.69243287225386496</v>
      </c>
      <c r="D50" s="10">
        <f t="shared" si="8"/>
        <v>0.71243818942563708</v>
      </c>
      <c r="E50" s="10">
        <f t="shared" si="8"/>
        <v>0.61164021164021165</v>
      </c>
      <c r="F50" s="10">
        <f t="shared" si="8"/>
        <v>0.72149372862029648</v>
      </c>
      <c r="G50" s="10">
        <f t="shared" si="8"/>
        <v>0.70782139646388975</v>
      </c>
      <c r="H50" s="10">
        <f t="shared" si="8"/>
        <v>0.68826859262151086</v>
      </c>
      <c r="I50" s="10">
        <f t="shared" si="8"/>
        <v>0.74039109912339851</v>
      </c>
      <c r="J50" s="10">
        <f t="shared" si="8"/>
        <v>0.63360014720765478</v>
      </c>
      <c r="K50" s="10">
        <f t="shared" si="8"/>
        <v>0.70659814073010352</v>
      </c>
      <c r="L50" s="10">
        <f t="shared" si="8"/>
        <v>0.74708724069337884</v>
      </c>
      <c r="M50" s="10">
        <f t="shared" si="8"/>
        <v>0.66902411331139466</v>
      </c>
    </row>
    <row r="51" spans="1:13" x14ac:dyDescent="0.2">
      <c r="A51" s="24">
        <v>1</v>
      </c>
      <c r="B51" s="22" t="s">
        <v>28</v>
      </c>
      <c r="C51" s="25">
        <f t="shared" ref="C51:M51" si="9">C14/C$31</f>
        <v>2.3456790123456792E-2</v>
      </c>
      <c r="D51" s="25">
        <f t="shared" si="9"/>
        <v>2.2136137244050912E-2</v>
      </c>
      <c r="E51" s="25">
        <f t="shared" si="9"/>
        <v>1.2455516014234875E-2</v>
      </c>
      <c r="F51" s="25">
        <f t="shared" si="9"/>
        <v>2.1623827009383926E-2</v>
      </c>
      <c r="G51" s="25">
        <f t="shared" si="9"/>
        <v>2.3790849673202615E-2</v>
      </c>
      <c r="H51" s="25">
        <f t="shared" si="9"/>
        <v>2.6954976303317536E-2</v>
      </c>
      <c r="I51" s="25">
        <f t="shared" si="9"/>
        <v>1.5122873345935728E-2</v>
      </c>
      <c r="J51" s="25">
        <f t="shared" si="9"/>
        <v>2.7398881557534692E-2</v>
      </c>
      <c r="K51" s="25">
        <f t="shared" si="9"/>
        <v>2.4045885726891682E-2</v>
      </c>
      <c r="L51" s="25">
        <f t="shared" si="9"/>
        <v>1.6224772457459437E-2</v>
      </c>
      <c r="M51" s="25">
        <f t="shared" si="9"/>
        <v>2.5140613236097373E-2</v>
      </c>
    </row>
    <row r="52" spans="1:13" x14ac:dyDescent="0.2">
      <c r="A52" s="19">
        <v>2</v>
      </c>
      <c r="B52" s="18" t="s">
        <v>29</v>
      </c>
      <c r="C52" s="14">
        <f t="shared" ref="C52:M52" si="10">C15/C$31</f>
        <v>0.28950617283950619</v>
      </c>
      <c r="D52" s="14">
        <f t="shared" si="10"/>
        <v>0.31377974543442172</v>
      </c>
      <c r="E52" s="14">
        <f t="shared" si="10"/>
        <v>0.35409252669039148</v>
      </c>
      <c r="F52" s="14">
        <f t="shared" si="10"/>
        <v>0.31823745410036719</v>
      </c>
      <c r="G52" s="14">
        <f t="shared" si="10"/>
        <v>0.2847058823529412</v>
      </c>
      <c r="H52" s="14">
        <f t="shared" si="10"/>
        <v>0.33234597156398105</v>
      </c>
      <c r="I52" s="14">
        <f t="shared" si="10"/>
        <v>0.4045368620037807</v>
      </c>
      <c r="J52" s="14">
        <f t="shared" si="10"/>
        <v>0.26827824954877649</v>
      </c>
      <c r="K52" s="14">
        <f t="shared" si="10"/>
        <v>0.2669313920141187</v>
      </c>
      <c r="L52" s="14">
        <f t="shared" si="10"/>
        <v>0.33676296003165807</v>
      </c>
      <c r="M52" s="14">
        <f t="shared" si="10"/>
        <v>0.28299797753140732</v>
      </c>
    </row>
    <row r="53" spans="1:13" ht="12.75" customHeight="1" x14ac:dyDescent="0.2">
      <c r="A53" s="26">
        <v>3</v>
      </c>
      <c r="B53" s="20" t="s">
        <v>30</v>
      </c>
      <c r="C53" s="27">
        <f t="shared" ref="C53:M53" si="11">C16/C$31</f>
        <v>3.580246913580247E-2</v>
      </c>
      <c r="D53" s="27">
        <f t="shared" si="11"/>
        <v>4.7592695074709465E-2</v>
      </c>
      <c r="E53" s="27">
        <f t="shared" si="11"/>
        <v>3.9145907473309607E-2</v>
      </c>
      <c r="F53" s="27">
        <f t="shared" si="11"/>
        <v>5.2223582211342309E-2</v>
      </c>
      <c r="G53" s="27">
        <f t="shared" si="11"/>
        <v>4.4618736383442263E-2</v>
      </c>
      <c r="H53" s="27">
        <f t="shared" si="11"/>
        <v>4.9763033175355451E-2</v>
      </c>
      <c r="I53" s="27">
        <f t="shared" si="11"/>
        <v>5.1984877126654061E-2</v>
      </c>
      <c r="J53" s="27">
        <f t="shared" si="11"/>
        <v>3.8553717785602272E-2</v>
      </c>
      <c r="K53" s="27">
        <f t="shared" si="11"/>
        <v>3.5737921906022499E-2</v>
      </c>
      <c r="L53" s="27">
        <f t="shared" si="11"/>
        <v>3.3240997229916899E-2</v>
      </c>
      <c r="M53" s="27">
        <f t="shared" si="11"/>
        <v>4.0449371853732707E-2</v>
      </c>
    </row>
    <row r="54" spans="1:13" x14ac:dyDescent="0.2">
      <c r="A54" s="19">
        <v>4</v>
      </c>
      <c r="B54" s="18" t="s">
        <v>31</v>
      </c>
      <c r="C54" s="14">
        <f t="shared" ref="C54:M54" si="12">C17/C$31</f>
        <v>3.0864197530864196E-3</v>
      </c>
      <c r="D54" s="14">
        <f t="shared" si="12"/>
        <v>1.1068068622025456E-3</v>
      </c>
      <c r="E54" s="14">
        <f t="shared" si="12"/>
        <v>5.3380782918149468E-3</v>
      </c>
      <c r="F54" s="14">
        <f t="shared" si="12"/>
        <v>2.0399836801305591E-3</v>
      </c>
      <c r="G54" s="14">
        <f t="shared" si="12"/>
        <v>2.9629629629629628E-3</v>
      </c>
      <c r="H54" s="14">
        <f t="shared" si="12"/>
        <v>2.0734597156398106E-3</v>
      </c>
      <c r="I54" s="14">
        <f t="shared" si="12"/>
        <v>3.780718336483932E-3</v>
      </c>
      <c r="J54" s="14">
        <f t="shared" si="12"/>
        <v>2.5446045506997664E-3</v>
      </c>
      <c r="K54" s="14">
        <f t="shared" si="12"/>
        <v>2.8678579307302009E-3</v>
      </c>
      <c r="L54" s="14">
        <f t="shared" si="12"/>
        <v>1.5829046299960427E-3</v>
      </c>
      <c r="M54" s="14">
        <f t="shared" si="12"/>
        <v>2.598207827101079E-3</v>
      </c>
    </row>
    <row r="55" spans="1:13" x14ac:dyDescent="0.2">
      <c r="A55" s="24">
        <v>5</v>
      </c>
      <c r="B55" s="22" t="s">
        <v>32</v>
      </c>
      <c r="C55" s="25">
        <f t="shared" ref="C55:M55" si="13">C18/C$31</f>
        <v>1.8518518518518519E-3</v>
      </c>
      <c r="D55" s="25">
        <f t="shared" si="13"/>
        <v>3.3204205866076372E-3</v>
      </c>
      <c r="E55" s="25">
        <f t="shared" si="13"/>
        <v>5.3380782918149468E-3</v>
      </c>
      <c r="F55" s="25">
        <f t="shared" si="13"/>
        <v>7.7519379844961239E-3</v>
      </c>
      <c r="G55" s="25">
        <f t="shared" si="13"/>
        <v>6.3616557734204795E-3</v>
      </c>
      <c r="H55" s="25">
        <f t="shared" si="13"/>
        <v>9.1824644549763027E-3</v>
      </c>
      <c r="I55" s="25">
        <f t="shared" si="13"/>
        <v>2.8355387523629491E-3</v>
      </c>
      <c r="J55" s="25">
        <f t="shared" si="13"/>
        <v>5.7105660265704059E-3</v>
      </c>
      <c r="K55" s="25">
        <f t="shared" si="13"/>
        <v>1.2905360688285903E-2</v>
      </c>
      <c r="L55" s="25">
        <f t="shared" si="13"/>
        <v>6.7273446774831812E-3</v>
      </c>
      <c r="M55" s="25">
        <f t="shared" si="13"/>
        <v>6.8645831795568282E-3</v>
      </c>
    </row>
    <row r="56" spans="1:13" x14ac:dyDescent="0.2">
      <c r="A56" s="19">
        <v>6</v>
      </c>
      <c r="B56" s="18" t="s">
        <v>33</v>
      </c>
      <c r="C56" s="14">
        <f t="shared" ref="C56:M56" si="14">C19/C$31</f>
        <v>8.024691358024692E-3</v>
      </c>
      <c r="D56" s="14">
        <f t="shared" si="14"/>
        <v>7.7476480354178199E-3</v>
      </c>
      <c r="E56" s="14">
        <f t="shared" si="14"/>
        <v>3.5587188612099642E-3</v>
      </c>
      <c r="F56" s="14">
        <f t="shared" si="14"/>
        <v>8.5679314565483469E-3</v>
      </c>
      <c r="G56" s="14">
        <f t="shared" si="14"/>
        <v>5.9259259259259256E-3</v>
      </c>
      <c r="H56" s="14">
        <f t="shared" si="14"/>
        <v>6.2203791469194313E-3</v>
      </c>
      <c r="I56" s="14">
        <f t="shared" si="14"/>
        <v>6.6162570888468808E-3</v>
      </c>
      <c r="J56" s="14">
        <f t="shared" si="14"/>
        <v>5.7401544515785427E-3</v>
      </c>
      <c r="K56" s="14">
        <f t="shared" si="14"/>
        <v>7.7211559673505403E-3</v>
      </c>
      <c r="L56" s="14">
        <f t="shared" si="14"/>
        <v>4.7487138899881282E-3</v>
      </c>
      <c r="M56" s="14">
        <f t="shared" si="14"/>
        <v>6.2297937672537241E-3</v>
      </c>
    </row>
    <row r="57" spans="1:13" x14ac:dyDescent="0.2">
      <c r="A57" s="24">
        <v>7</v>
      </c>
      <c r="B57" s="22" t="s">
        <v>19</v>
      </c>
      <c r="C57" s="25">
        <f t="shared" ref="C57:M57" si="15">C20/C$31</f>
        <v>0.31234567901234567</v>
      </c>
      <c r="D57" s="25">
        <f t="shared" si="15"/>
        <v>0.32595462091864968</v>
      </c>
      <c r="E57" s="25">
        <f t="shared" si="15"/>
        <v>0.35943060498220641</v>
      </c>
      <c r="F57" s="25">
        <f t="shared" si="15"/>
        <v>0.32109343125254997</v>
      </c>
      <c r="G57" s="25">
        <f t="shared" si="15"/>
        <v>0.37516339869281046</v>
      </c>
      <c r="H57" s="25">
        <f t="shared" si="15"/>
        <v>0.27014218009478674</v>
      </c>
      <c r="I57" s="25">
        <f t="shared" si="15"/>
        <v>0.25992438563327031</v>
      </c>
      <c r="J57" s="25">
        <f t="shared" si="15"/>
        <v>0.36680770482587211</v>
      </c>
      <c r="K57" s="25">
        <f t="shared" si="15"/>
        <v>0.34502536951246415</v>
      </c>
      <c r="L57" s="25">
        <f t="shared" si="15"/>
        <v>0.36248516026909378</v>
      </c>
      <c r="M57" s="25">
        <f t="shared" si="15"/>
        <v>0.35455203058799217</v>
      </c>
    </row>
    <row r="58" spans="1:13" x14ac:dyDescent="0.2">
      <c r="A58" s="19">
        <v>8</v>
      </c>
      <c r="B58" s="18" t="s">
        <v>34</v>
      </c>
      <c r="C58" s="14">
        <f t="shared" ref="C58:M58" si="16">C21/C$31</f>
        <v>1.6049382716049384E-2</v>
      </c>
      <c r="D58" s="14">
        <f t="shared" si="16"/>
        <v>1.549529607083564E-2</v>
      </c>
      <c r="E58" s="14">
        <f t="shared" si="16"/>
        <v>1.0676156583629894E-2</v>
      </c>
      <c r="F58" s="14">
        <f t="shared" si="16"/>
        <v>1.2239902080783354E-2</v>
      </c>
      <c r="G58" s="14">
        <f t="shared" si="16"/>
        <v>1.5250544662309368E-2</v>
      </c>
      <c r="H58" s="14">
        <f t="shared" si="16"/>
        <v>1.1848341232227487E-2</v>
      </c>
      <c r="I58" s="14">
        <f t="shared" si="16"/>
        <v>9.4517958412098299E-3</v>
      </c>
      <c r="J58" s="14">
        <f t="shared" si="16"/>
        <v>2.0682309080687637E-2</v>
      </c>
      <c r="K58" s="14">
        <f t="shared" si="16"/>
        <v>1.9633796602691374E-2</v>
      </c>
      <c r="L58" s="14">
        <f t="shared" si="16"/>
        <v>6.331618519984171E-3</v>
      </c>
      <c r="M58" s="14">
        <f t="shared" si="16"/>
        <v>1.7833153722375587E-2</v>
      </c>
    </row>
    <row r="59" spans="1:13" x14ac:dyDescent="0.2">
      <c r="A59" s="24">
        <v>9</v>
      </c>
      <c r="B59" s="22" t="s">
        <v>35</v>
      </c>
      <c r="C59" s="25">
        <f t="shared" ref="C59:M59" si="17">C22/C$31</f>
        <v>6.1728395061728394E-4</v>
      </c>
      <c r="D59" s="25">
        <f t="shared" si="17"/>
        <v>5.5340343110127279E-4</v>
      </c>
      <c r="E59" s="25">
        <f t="shared" si="17"/>
        <v>0</v>
      </c>
      <c r="F59" s="25">
        <f t="shared" si="17"/>
        <v>1.6319869441044472E-3</v>
      </c>
      <c r="G59" s="25">
        <f t="shared" si="17"/>
        <v>6.9716775599128536E-4</v>
      </c>
      <c r="H59" s="25">
        <f t="shared" si="17"/>
        <v>1.1848341232227489E-3</v>
      </c>
      <c r="I59" s="25">
        <f t="shared" si="17"/>
        <v>0</v>
      </c>
      <c r="J59" s="25">
        <f t="shared" si="17"/>
        <v>1.0060064502766517E-3</v>
      </c>
      <c r="K59" s="25">
        <f t="shared" si="17"/>
        <v>1.1030222810500773E-3</v>
      </c>
      <c r="L59" s="25">
        <f t="shared" si="17"/>
        <v>3.9572615749901069E-4</v>
      </c>
      <c r="M59" s="25">
        <f t="shared" si="17"/>
        <v>9.3004030174640903E-4</v>
      </c>
    </row>
    <row r="60" spans="1:13" x14ac:dyDescent="0.2">
      <c r="A60" s="19">
        <v>10</v>
      </c>
      <c r="B60" s="18" t="s">
        <v>36</v>
      </c>
      <c r="C60" s="14">
        <f t="shared" ref="C60:M60" si="18">C23/C$31</f>
        <v>3.2098765432098768E-2</v>
      </c>
      <c r="D60" s="14">
        <f t="shared" si="18"/>
        <v>2.3796347537354733E-2</v>
      </c>
      <c r="E60" s="14">
        <f t="shared" si="18"/>
        <v>3.0249110320284697E-2</v>
      </c>
      <c r="F60" s="14">
        <f t="shared" si="18"/>
        <v>2.4887800897592818E-2</v>
      </c>
      <c r="G60" s="14">
        <f t="shared" si="18"/>
        <v>3.2069716775599132E-2</v>
      </c>
      <c r="H60" s="14">
        <f t="shared" si="18"/>
        <v>3.3471563981042653E-2</v>
      </c>
      <c r="I60" s="14">
        <f t="shared" si="18"/>
        <v>1.890359168241966E-2</v>
      </c>
      <c r="J60" s="14">
        <f t="shared" si="18"/>
        <v>4.0121904311033525E-2</v>
      </c>
      <c r="K60" s="14">
        <f t="shared" si="18"/>
        <v>2.4045885726891682E-2</v>
      </c>
      <c r="L60" s="14">
        <f t="shared" si="18"/>
        <v>1.8599129402453504E-2</v>
      </c>
      <c r="M60" s="14">
        <f t="shared" si="18"/>
        <v>3.3880039563619187E-2</v>
      </c>
    </row>
    <row r="61" spans="1:13" x14ac:dyDescent="0.2">
      <c r="A61" s="24">
        <v>11</v>
      </c>
      <c r="B61" s="22" t="s">
        <v>23</v>
      </c>
      <c r="C61" s="25">
        <f t="shared" ref="C61:M61" si="19">C24/C$31</f>
        <v>0.20555555555555555</v>
      </c>
      <c r="D61" s="25">
        <f t="shared" si="19"/>
        <v>0.17598229109020475</v>
      </c>
      <c r="E61" s="25">
        <f t="shared" si="19"/>
        <v>9.4306049822064059E-2</v>
      </c>
      <c r="F61" s="25">
        <f t="shared" si="19"/>
        <v>0.16605467156262749</v>
      </c>
      <c r="G61" s="25">
        <f t="shared" si="19"/>
        <v>0.14056644880174293</v>
      </c>
      <c r="H61" s="25">
        <f t="shared" si="19"/>
        <v>0.16380331753554503</v>
      </c>
      <c r="I61" s="25">
        <f t="shared" si="19"/>
        <v>0.1275992438563327</v>
      </c>
      <c r="J61" s="25">
        <f t="shared" si="19"/>
        <v>0.1535047489422138</v>
      </c>
      <c r="K61" s="25">
        <f t="shared" si="19"/>
        <v>0.18486653430399294</v>
      </c>
      <c r="L61" s="25">
        <f t="shared" si="19"/>
        <v>0.13217253660466957</v>
      </c>
      <c r="M61" s="25">
        <f t="shared" si="19"/>
        <v>0.15663059684967301</v>
      </c>
    </row>
    <row r="62" spans="1:13" x14ac:dyDescent="0.2">
      <c r="A62" s="19">
        <v>12</v>
      </c>
      <c r="B62" s="18" t="s">
        <v>37</v>
      </c>
      <c r="C62" s="14">
        <f t="shared" ref="C62:M62" si="20">C25/C$31</f>
        <v>1.2345679012345679E-3</v>
      </c>
      <c r="D62" s="14">
        <f t="shared" si="20"/>
        <v>5.5340343110127279E-4</v>
      </c>
      <c r="E62" s="14">
        <f t="shared" si="20"/>
        <v>3.5587188612099642E-3</v>
      </c>
      <c r="F62" s="14">
        <f t="shared" si="20"/>
        <v>2.4479804161566705E-3</v>
      </c>
      <c r="G62" s="14">
        <f t="shared" si="20"/>
        <v>2.2657952069716773E-3</v>
      </c>
      <c r="H62" s="14">
        <f t="shared" si="20"/>
        <v>1.7772511848341231E-3</v>
      </c>
      <c r="I62" s="14">
        <f t="shared" si="20"/>
        <v>3.780718336483932E-3</v>
      </c>
      <c r="J62" s="14">
        <f t="shared" si="20"/>
        <v>1.8640707755126194E-3</v>
      </c>
      <c r="K62" s="14">
        <f t="shared" si="20"/>
        <v>1.7648356496801235E-3</v>
      </c>
      <c r="L62" s="14">
        <f t="shared" si="20"/>
        <v>2.3743569449940641E-3</v>
      </c>
      <c r="M62" s="14">
        <f t="shared" si="20"/>
        <v>1.9486558703258093E-3</v>
      </c>
    </row>
    <row r="63" spans="1:13" x14ac:dyDescent="0.2">
      <c r="A63" s="21">
        <v>13</v>
      </c>
      <c r="B63" s="22" t="s">
        <v>38</v>
      </c>
      <c r="C63" s="25">
        <f>C26/C$31</f>
        <v>6.1728395061728394E-4</v>
      </c>
      <c r="D63" s="25">
        <f t="shared" ref="D63:M67" si="21">D26/D$31</f>
        <v>1.6602102933038186E-3</v>
      </c>
      <c r="E63" s="25">
        <f t="shared" si="21"/>
        <v>0</v>
      </c>
      <c r="F63" s="25">
        <f t="shared" si="21"/>
        <v>1.2239902080783353E-3</v>
      </c>
      <c r="G63" s="25">
        <f t="shared" si="21"/>
        <v>1.6557734204793028E-3</v>
      </c>
      <c r="H63" s="25">
        <f t="shared" si="21"/>
        <v>8.8862559241706157E-4</v>
      </c>
      <c r="I63" s="25">
        <f t="shared" si="21"/>
        <v>2.8355387523629491E-3</v>
      </c>
      <c r="J63" s="25">
        <f t="shared" si="21"/>
        <v>1.0651833002929254E-3</v>
      </c>
      <c r="K63" s="25">
        <f t="shared" si="21"/>
        <v>1.3236267372600927E-3</v>
      </c>
      <c r="L63" s="25">
        <f t="shared" si="21"/>
        <v>1.5829046299960427E-3</v>
      </c>
      <c r="M63" s="25">
        <f t="shared" si="21"/>
        <v>1.2400537356618787E-3</v>
      </c>
    </row>
    <row r="64" spans="1:13" x14ac:dyDescent="0.2">
      <c r="A64" s="17">
        <v>14</v>
      </c>
      <c r="B64" s="18" t="s">
        <v>24</v>
      </c>
      <c r="C64" s="14">
        <f>C27/C$31</f>
        <v>5.185185185185185E-2</v>
      </c>
      <c r="D64" s="14">
        <f t="shared" si="21"/>
        <v>4.7592695074709465E-2</v>
      </c>
      <c r="E64" s="14">
        <f t="shared" si="21"/>
        <v>4.8042704626334518E-2</v>
      </c>
      <c r="F64" s="14">
        <f t="shared" si="21"/>
        <v>4.9367605059159526E-2</v>
      </c>
      <c r="G64" s="14">
        <f t="shared" si="21"/>
        <v>5.3594771241830062E-2</v>
      </c>
      <c r="H64" s="14">
        <f t="shared" si="21"/>
        <v>7.9976303317535538E-2</v>
      </c>
      <c r="I64" s="14">
        <f t="shared" si="21"/>
        <v>5.5765595463137994E-2</v>
      </c>
      <c r="J64" s="14">
        <f t="shared" si="21"/>
        <v>5.4886528390093794E-2</v>
      </c>
      <c r="K64" s="14">
        <f t="shared" si="21"/>
        <v>5.5923229649238917E-2</v>
      </c>
      <c r="L64" s="14">
        <f t="shared" si="21"/>
        <v>6.3711911357340723E-2</v>
      </c>
      <c r="M64" s="14">
        <f t="shared" si="21"/>
        <v>5.5876230827145365E-2</v>
      </c>
    </row>
    <row r="65" spans="1:13" x14ac:dyDescent="0.2">
      <c r="A65" s="21">
        <v>15</v>
      </c>
      <c r="B65" s="22" t="s">
        <v>25</v>
      </c>
      <c r="C65" s="25">
        <f>C28/C$31</f>
        <v>1.2345679012345679E-3</v>
      </c>
      <c r="D65" s="25">
        <f t="shared" si="21"/>
        <v>1.6602102933038186E-3</v>
      </c>
      <c r="E65" s="25">
        <f t="shared" si="21"/>
        <v>1.0676156583629894E-2</v>
      </c>
      <c r="F65" s="25">
        <f t="shared" si="21"/>
        <v>0</v>
      </c>
      <c r="G65" s="25">
        <f t="shared" si="21"/>
        <v>4.3572984749455336E-4</v>
      </c>
      <c r="H65" s="25">
        <f t="shared" si="21"/>
        <v>5.9241706161137445E-4</v>
      </c>
      <c r="I65" s="25">
        <f t="shared" si="21"/>
        <v>1.890359168241966E-3</v>
      </c>
      <c r="J65" s="25">
        <f t="shared" si="21"/>
        <v>7.6929905021155722E-4</v>
      </c>
      <c r="K65" s="25">
        <f t="shared" si="21"/>
        <v>5.5151114052503863E-4</v>
      </c>
      <c r="L65" s="25">
        <f t="shared" si="21"/>
        <v>3.9572615749901069E-4</v>
      </c>
      <c r="M65" s="25">
        <f t="shared" si="21"/>
        <v>7.6765231255259152E-4</v>
      </c>
    </row>
    <row r="66" spans="1:13" x14ac:dyDescent="0.2">
      <c r="A66" s="17">
        <v>16</v>
      </c>
      <c r="B66" s="18" t="s">
        <v>39</v>
      </c>
      <c r="C66" s="14">
        <f>C29/C$31</f>
        <v>1.5432098765432098E-2</v>
      </c>
      <c r="D66" s="14">
        <f t="shared" si="21"/>
        <v>9.4078583287216383E-3</v>
      </c>
      <c r="E66" s="14">
        <f t="shared" si="21"/>
        <v>1.601423487544484E-2</v>
      </c>
      <c r="F66" s="14">
        <f t="shared" si="21"/>
        <v>8.5679314565483469E-3</v>
      </c>
      <c r="G66" s="14">
        <f t="shared" si="21"/>
        <v>8.2788671023965137E-3</v>
      </c>
      <c r="H66" s="14">
        <f t="shared" si="21"/>
        <v>9.4786729857819912E-3</v>
      </c>
      <c r="I66" s="14">
        <f t="shared" si="21"/>
        <v>3.4026465028355386E-2</v>
      </c>
      <c r="J66" s="14">
        <f t="shared" si="21"/>
        <v>9.6458265526526022E-3</v>
      </c>
      <c r="K66" s="14">
        <f t="shared" si="21"/>
        <v>1.3456871828810942E-2</v>
      </c>
      <c r="L66" s="14">
        <f t="shared" si="21"/>
        <v>1.1080332409972299E-2</v>
      </c>
      <c r="M66" s="14">
        <f t="shared" si="21"/>
        <v>1.0496169119709473E-2</v>
      </c>
    </row>
    <row r="67" spans="1:13" x14ac:dyDescent="0.2">
      <c r="A67" s="21">
        <v>17</v>
      </c>
      <c r="B67" s="22" t="s">
        <v>40</v>
      </c>
      <c r="C67" s="25">
        <f>C30/C$31</f>
        <v>1.2345679012345679E-3</v>
      </c>
      <c r="D67" s="25">
        <f t="shared" si="21"/>
        <v>1.6602102933038186E-3</v>
      </c>
      <c r="E67" s="25">
        <f t="shared" si="21"/>
        <v>7.1174377224199285E-3</v>
      </c>
      <c r="F67" s="25">
        <f t="shared" si="21"/>
        <v>2.0399836801305591E-3</v>
      </c>
      <c r="G67" s="25">
        <f t="shared" si="21"/>
        <v>1.6557734204793028E-3</v>
      </c>
      <c r="H67" s="25">
        <f t="shared" si="21"/>
        <v>2.9620853080568723E-4</v>
      </c>
      <c r="I67" s="25">
        <f t="shared" si="21"/>
        <v>9.4517958412098301E-4</v>
      </c>
      <c r="J67" s="25">
        <f t="shared" si="21"/>
        <v>1.4202444003905672E-3</v>
      </c>
      <c r="K67" s="25">
        <f t="shared" si="21"/>
        <v>2.0957423339951469E-3</v>
      </c>
      <c r="L67" s="25">
        <f t="shared" si="21"/>
        <v>1.5829046299960427E-3</v>
      </c>
      <c r="M67" s="25">
        <f t="shared" si="21"/>
        <v>1.5648297140495135E-3</v>
      </c>
    </row>
    <row r="68" spans="1:13" s="7" customFormat="1" x14ac:dyDescent="0.2">
      <c r="A68" s="28" t="s">
        <v>18</v>
      </c>
      <c r="B68" s="29"/>
      <c r="C68" s="10">
        <f t="shared" ref="C68:D73" si="22">C31/C$13</f>
        <v>0.95182138660399529</v>
      </c>
      <c r="D68" s="10">
        <f t="shared" si="22"/>
        <v>0.96476241324079015</v>
      </c>
      <c r="E68" s="10">
        <f t="shared" ref="E68:M68" si="23">E31/E$13</f>
        <v>0.97231833910034604</v>
      </c>
      <c r="F68" s="10">
        <f t="shared" si="23"/>
        <v>0.96839193994468586</v>
      </c>
      <c r="G68" s="10">
        <f t="shared" si="23"/>
        <v>0.97163420829805247</v>
      </c>
      <c r="H68" s="10">
        <f t="shared" si="23"/>
        <v>0.9574588769143505</v>
      </c>
      <c r="I68" s="10">
        <f t="shared" si="23"/>
        <v>0.96357012750455373</v>
      </c>
      <c r="J68" s="10">
        <f t="shared" si="23"/>
        <v>0.98152934684750093</v>
      </c>
      <c r="K68" s="10">
        <f t="shared" si="23"/>
        <v>0.96972938282169219</v>
      </c>
      <c r="L68" s="10">
        <f t="shared" si="23"/>
        <v>0.96120197793837958</v>
      </c>
      <c r="M68" s="9">
        <f t="shared" si="23"/>
        <v>0.97425534668987046</v>
      </c>
    </row>
    <row r="69" spans="1:13" x14ac:dyDescent="0.2">
      <c r="A69" s="39" t="s">
        <v>3</v>
      </c>
      <c r="B69" s="40"/>
      <c r="C69" s="14">
        <f t="shared" si="22"/>
        <v>2.1151586368977675E-2</v>
      </c>
      <c r="D69" s="14">
        <f t="shared" si="22"/>
        <v>2.5093432995194873E-2</v>
      </c>
      <c r="E69" s="14">
        <f t="shared" ref="E69:M69" si="24">E32/E$13</f>
        <v>1.0380622837370242E-2</v>
      </c>
      <c r="F69" s="14">
        <f t="shared" si="24"/>
        <v>1.3038324772817068E-2</v>
      </c>
      <c r="G69" s="14">
        <f t="shared" si="24"/>
        <v>1.1346316680779001E-2</v>
      </c>
      <c r="H69" s="14">
        <f t="shared" si="24"/>
        <v>1.8150879183210438E-2</v>
      </c>
      <c r="I69" s="14">
        <f t="shared" si="24"/>
        <v>1.8214936247723135E-2</v>
      </c>
      <c r="J69" s="14">
        <f t="shared" si="24"/>
        <v>5.8955072169140071E-3</v>
      </c>
      <c r="K69" s="14">
        <f t="shared" si="24"/>
        <v>1.433308375227297E-2</v>
      </c>
      <c r="L69" s="14">
        <f t="shared" si="24"/>
        <v>1.3693419551160137E-2</v>
      </c>
      <c r="M69" s="15">
        <f t="shared" si="24"/>
        <v>1.0254713860403573E-2</v>
      </c>
    </row>
    <row r="70" spans="1:13" x14ac:dyDescent="0.2">
      <c r="A70" s="35" t="s">
        <v>4</v>
      </c>
      <c r="B70" s="36"/>
      <c r="C70" s="14">
        <f t="shared" si="22"/>
        <v>2.7027027027027029E-2</v>
      </c>
      <c r="D70" s="14">
        <f t="shared" si="22"/>
        <v>1.014415376401495E-2</v>
      </c>
      <c r="E70" s="14">
        <f t="shared" ref="E70:M70" si="25">E33/E$13</f>
        <v>1.7301038062283738E-2</v>
      </c>
      <c r="F70" s="14">
        <f t="shared" si="25"/>
        <v>1.8569735282497037E-2</v>
      </c>
      <c r="G70" s="14">
        <f t="shared" si="25"/>
        <v>1.70194750211685E-2</v>
      </c>
      <c r="H70" s="14">
        <f t="shared" si="25"/>
        <v>2.4390243902439025E-2</v>
      </c>
      <c r="I70" s="14">
        <f t="shared" si="25"/>
        <v>1.8214936247723135E-2</v>
      </c>
      <c r="J70" s="14">
        <f t="shared" si="25"/>
        <v>1.257514593558505E-2</v>
      </c>
      <c r="K70" s="14">
        <f t="shared" si="25"/>
        <v>1.561664349128249E-2</v>
      </c>
      <c r="L70" s="14">
        <f t="shared" si="25"/>
        <v>2.5104602510460251E-2</v>
      </c>
      <c r="M70" s="15">
        <f t="shared" si="25"/>
        <v>1.5446791986077752E-2</v>
      </c>
    </row>
    <row r="71" spans="1:13" ht="12.75" customHeight="1" x14ac:dyDescent="0.2">
      <c r="A71" s="35" t="s">
        <v>5</v>
      </c>
      <c r="B71" s="36"/>
      <c r="C71" s="14">
        <f t="shared" si="22"/>
        <v>0</v>
      </c>
      <c r="D71" s="14">
        <f t="shared" si="22"/>
        <v>0</v>
      </c>
      <c r="E71" s="14">
        <f t="shared" ref="E71:M71" si="26">E34/E$13</f>
        <v>0</v>
      </c>
      <c r="F71" s="14">
        <f t="shared" si="26"/>
        <v>0</v>
      </c>
      <c r="G71" s="14">
        <f t="shared" si="26"/>
        <v>0</v>
      </c>
      <c r="H71" s="14">
        <f t="shared" si="26"/>
        <v>0</v>
      </c>
      <c r="I71" s="14">
        <f t="shared" si="26"/>
        <v>0</v>
      </c>
      <c r="J71" s="14">
        <f t="shared" si="26"/>
        <v>0</v>
      </c>
      <c r="K71" s="14">
        <f t="shared" si="26"/>
        <v>3.2088993475237992E-4</v>
      </c>
      <c r="L71" s="14">
        <f t="shared" si="26"/>
        <v>0</v>
      </c>
      <c r="M71" s="15">
        <f t="shared" si="26"/>
        <v>4.3147463648261879E-5</v>
      </c>
    </row>
    <row r="72" spans="1:13" s="7" customFormat="1" ht="12.75" customHeight="1" x14ac:dyDescent="0.2">
      <c r="A72" s="37" t="s">
        <v>6</v>
      </c>
      <c r="B72" s="38"/>
      <c r="C72" s="10">
        <f t="shared" si="22"/>
        <v>4.8178613396004703E-2</v>
      </c>
      <c r="D72" s="10">
        <f t="shared" si="22"/>
        <v>3.5237586759209821E-2</v>
      </c>
      <c r="E72" s="10">
        <f t="shared" ref="E72:M72" si="27">E35/E$13</f>
        <v>2.768166089965398E-2</v>
      </c>
      <c r="F72" s="10">
        <f t="shared" si="27"/>
        <v>3.1608060055314108E-2</v>
      </c>
      <c r="G72" s="10">
        <f t="shared" si="27"/>
        <v>2.8365791701947501E-2</v>
      </c>
      <c r="H72" s="10">
        <f t="shared" si="27"/>
        <v>4.254112308564946E-2</v>
      </c>
      <c r="I72" s="10">
        <f t="shared" si="27"/>
        <v>3.6429872495446269E-2</v>
      </c>
      <c r="J72" s="10">
        <f t="shared" si="27"/>
        <v>1.8470653152499055E-2</v>
      </c>
      <c r="K72" s="10">
        <f t="shared" si="27"/>
        <v>3.027061717830784E-2</v>
      </c>
      <c r="L72" s="10">
        <f t="shared" si="27"/>
        <v>3.8798022061620391E-2</v>
      </c>
      <c r="M72" s="9">
        <f t="shared" si="27"/>
        <v>2.5744653310129584E-2</v>
      </c>
    </row>
    <row r="73" spans="1:13" s="7" customFormat="1" x14ac:dyDescent="0.2">
      <c r="A73" s="28" t="s">
        <v>20</v>
      </c>
      <c r="B73" s="29"/>
      <c r="C73" s="10">
        <f t="shared" si="22"/>
        <v>1</v>
      </c>
      <c r="D73" s="10">
        <f t="shared" si="22"/>
        <v>1</v>
      </c>
      <c r="E73" s="10">
        <f t="shared" ref="E73:M73" si="28">E36/E$13</f>
        <v>1</v>
      </c>
      <c r="F73" s="10">
        <f t="shared" si="28"/>
        <v>1</v>
      </c>
      <c r="G73" s="10">
        <f t="shared" si="28"/>
        <v>1</v>
      </c>
      <c r="H73" s="10">
        <f t="shared" si="28"/>
        <v>1</v>
      </c>
      <c r="I73" s="10">
        <f t="shared" si="28"/>
        <v>1</v>
      </c>
      <c r="J73" s="10">
        <f t="shared" si="28"/>
        <v>1</v>
      </c>
      <c r="K73" s="10">
        <f t="shared" si="28"/>
        <v>1</v>
      </c>
      <c r="L73" s="10">
        <f t="shared" si="28"/>
        <v>1</v>
      </c>
      <c r="M73" s="10">
        <f t="shared" si="28"/>
        <v>1</v>
      </c>
    </row>
  </sheetData>
  <mergeCells count="22">
    <mergeCell ref="A73:B73"/>
    <mergeCell ref="A34:B34"/>
    <mergeCell ref="A36:B36"/>
    <mergeCell ref="A47:B47"/>
    <mergeCell ref="A48:B48"/>
    <mergeCell ref="A49:B49"/>
    <mergeCell ref="A50:B50"/>
    <mergeCell ref="A68:B68"/>
    <mergeCell ref="A69:B69"/>
    <mergeCell ref="A70:B70"/>
    <mergeCell ref="A71:B71"/>
    <mergeCell ref="A72:B72"/>
    <mergeCell ref="A31:B31"/>
    <mergeCell ref="K8:M8"/>
    <mergeCell ref="K45:M45"/>
    <mergeCell ref="A10:B10"/>
    <mergeCell ref="A11:B11"/>
    <mergeCell ref="A12:B12"/>
    <mergeCell ref="A13:B13"/>
    <mergeCell ref="A32:B32"/>
    <mergeCell ref="A33:B33"/>
    <mergeCell ref="A35:B35"/>
  </mergeCells>
  <phoneticPr fontId="0" type="noConversion"/>
  <conditionalFormatting sqref="C36:M36">
    <cfRule type="cellIs" dxfId="2" priority="1" stopIfTrue="1" operator="notEqual">
      <formula>C13</formula>
    </cfRule>
  </conditionalFormatting>
  <conditionalFormatting sqref="C73:M73">
    <cfRule type="cellIs" dxfId="1" priority="2" stopIfTrue="1" operator="notEqual">
      <formula>SUM(C68,C72)</formula>
    </cfRule>
    <cfRule type="cellIs" dxfId="0" priority="3" stopIfTrue="1" operator="notEqual">
      <formula>1</formula>
    </cfRule>
  </conditionalFormatting>
  <printOptions horizontalCentered="1" verticalCentered="1"/>
  <pageMargins left="0.23" right="0.2" top="0.17" bottom="0.16" header="0" footer="0"/>
  <pageSetup paperSize="9" scale="80" orientation="landscape" r:id="rId1"/>
  <headerFooter alignWithMargins="0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Imola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Bartolinig</dc:creator>
  <cp:lastModifiedBy>Michele Mordenti</cp:lastModifiedBy>
  <cp:lastPrinted>2019-05-25T09:01:39Z</cp:lastPrinted>
  <dcterms:created xsi:type="dcterms:W3CDTF">2006-03-23T12:31:46Z</dcterms:created>
  <dcterms:modified xsi:type="dcterms:W3CDTF">2019-05-27T05:09:02Z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1154260005</vt:i4>
  </property>
  <property fmtid="{D5CDD505-2E9C-101B-9397-08002B2CF9AE}" pid="3" name="_EmailSubject">
    <vt:lpwstr>FILES</vt:lpwstr>
  </property>
  <property fmtid="{D5CDD505-2E9C-101B-9397-08002B2CF9AE}" pid="4" name="_AuthorEmail">
    <vt:lpwstr>BartoliniG@postainterna.comuneimola</vt:lpwstr>
  </property>
  <property fmtid="{D5CDD505-2E9C-101B-9397-08002B2CF9AE}" pid="5" name="_AuthorEmailDisplayName">
    <vt:lpwstr>Bartolini Graziano</vt:lpwstr>
  </property>
  <property fmtid="{D5CDD505-2E9C-101B-9397-08002B2CF9AE}" pid="6" name="_ReviewingToolsShownOnce">
    <vt:lpwstr/>
  </property>
</Properties>
</file>